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20730" windowHeight="11160" tabRatio="915" activeTab="4"/>
  </bookViews>
  <sheets>
    <sheet name="Раздел 3.2" sheetId="16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4">'г. Самара'!$O$20:$R$40</definedName>
    <definedName name="data_r_15" localSheetId="1">'г. Сызрань'!$O$20:$R$40</definedName>
    <definedName name="data_r_15" localSheetId="3">'г. Тольятти'!$O$20:$R$40</definedName>
    <definedName name="data_r_15" localSheetId="2">'м.р. Ставропольский'!$O$20:$R$40</definedName>
    <definedName name="data_r_15">'Раздел 3.2'!$O$20:$R$40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4">'г. Самара'!$P$20:$R$40</definedName>
    <definedName name="razdel_15" localSheetId="1">'г. Сызрань'!$P$20:$R$40</definedName>
    <definedName name="razdel_15" localSheetId="3">'г. Тольятти'!$P$20:$R$40</definedName>
    <definedName name="razdel_15" localSheetId="2">'м.р. Ставропольский'!$P$20:$R$40</definedName>
    <definedName name="razdel_15">'Раздел 3.2'!$P$20:$R$40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35" i="71" l="1"/>
  <c r="Q35" i="71"/>
  <c r="P35" i="71"/>
  <c r="R26" i="71"/>
  <c r="Q26" i="71"/>
  <c r="P26" i="71"/>
  <c r="R22" i="71"/>
  <c r="R21" i="71" s="1"/>
  <c r="Q22" i="71"/>
  <c r="Q21" i="71" s="1"/>
  <c r="P22" i="71"/>
  <c r="P21" i="71" s="1"/>
  <c r="R35" i="64" l="1"/>
  <c r="Q35" i="64"/>
  <c r="P35" i="64"/>
  <c r="R26" i="64"/>
  <c r="Q26" i="64"/>
  <c r="P26" i="64"/>
  <c r="R22" i="64"/>
  <c r="Q22" i="64"/>
  <c r="Q21" i="64" s="1"/>
  <c r="P22" i="64"/>
  <c r="P21" i="64" s="1"/>
  <c r="R21" i="64"/>
  <c r="R35" i="43" l="1"/>
  <c r="Q35" i="43"/>
  <c r="P35" i="43"/>
  <c r="R26" i="43"/>
  <c r="Q26" i="43"/>
  <c r="P26" i="43"/>
  <c r="P21" i="43" s="1"/>
  <c r="R22" i="43"/>
  <c r="R21" i="43" s="1"/>
  <c r="Q22" i="43"/>
  <c r="Q21" i="43" s="1"/>
  <c r="P22" i="43"/>
  <c r="P40" i="16" l="1"/>
  <c r="P22" i="16"/>
  <c r="Q22" i="16"/>
  <c r="R22" i="16"/>
  <c r="P23" i="16"/>
  <c r="Q23" i="16"/>
  <c r="R23" i="16"/>
  <c r="P24" i="16"/>
  <c r="Q24" i="16"/>
  <c r="R24" i="16"/>
  <c r="P25" i="16"/>
  <c r="Q25" i="16"/>
  <c r="R25" i="16"/>
  <c r="P26" i="16"/>
  <c r="Q26" i="16"/>
  <c r="R26" i="16"/>
  <c r="P27" i="16"/>
  <c r="Q27" i="16"/>
  <c r="R27" i="16"/>
  <c r="P28" i="16"/>
  <c r="Q28" i="16"/>
  <c r="R28" i="16"/>
  <c r="P29" i="16"/>
  <c r="Q29" i="16"/>
  <c r="R29" i="16"/>
  <c r="P30" i="16"/>
  <c r="Q30" i="16"/>
  <c r="R30" i="16"/>
  <c r="P31" i="16"/>
  <c r="Q31" i="16"/>
  <c r="R31" i="16"/>
  <c r="P32" i="16"/>
  <c r="Q32" i="16"/>
  <c r="R32" i="16"/>
  <c r="P33" i="16"/>
  <c r="Q33" i="16"/>
  <c r="R33" i="16"/>
  <c r="P34" i="16"/>
  <c r="Q34" i="16"/>
  <c r="R34" i="16"/>
  <c r="P35" i="16"/>
  <c r="Q35" i="16"/>
  <c r="R35" i="16"/>
  <c r="P36" i="16"/>
  <c r="Q36" i="16"/>
  <c r="R36" i="16"/>
  <c r="P37" i="16"/>
  <c r="Q37" i="16"/>
  <c r="R37" i="16"/>
  <c r="P38" i="16"/>
  <c r="Q38" i="16"/>
  <c r="R38" i="16"/>
  <c r="P39" i="16"/>
  <c r="Q39" i="16"/>
  <c r="R39" i="16"/>
  <c r="Q21" i="16"/>
  <c r="R21" i="16"/>
  <c r="P21" i="16"/>
</calcChain>
</file>

<file path=xl/sharedStrings.xml><?xml version="1.0" encoding="utf-8"?>
<sst xmlns="http://schemas.openxmlformats.org/spreadsheetml/2006/main" count="140" uniqueCount="28">
  <si>
    <t>Наименование показателей</t>
  </si>
  <si>
    <t>№
строки</t>
  </si>
  <si>
    <t>Всего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</si>
  <si>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</si>
  <si>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</si>
  <si>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</si>
  <si>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</si>
  <si>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</si>
  <si>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</si>
  <si>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</si>
  <si>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</si>
  <si>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</si>
  <si>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</si>
  <si>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</si>
  <si>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</si>
  <si>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</si>
  <si>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</si>
  <si>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</si>
  <si>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</si>
  <si>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</si>
  <si>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</si>
  <si>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</si>
  <si>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</si>
  <si>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</si>
  <si>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</si>
  <si>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</si>
  <si>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>3.2. Расходы организаций</t>
  </si>
  <si>
    <r>
      <t>Справка 7.</t>
    </r>
    <r>
      <rPr>
        <sz val="10"/>
        <color indexed="8"/>
        <rFont val="Times New Roman"/>
        <family val="1"/>
        <charset val="204"/>
      </rPr>
      <t xml:space="preserve">
Количество организаций, имеющих программы энергосбережения в организации, ед.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</si>
</sst>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,##0.0"/>
  </numFmts>
  <fonts count="28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25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166" fontId="22" fillId="18" borderId="10" xfId="0" applyNumberFormat="1" applyFont="1" applyFill="1" applyBorder="1" applyAlignment="1" applyProtection="1">
      <alignment horizontal="right" vertical="center"/>
      <protection locked="0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166" fontId="27" fillId="18" borderId="10" xfId="0" applyNumberFormat="1" applyFont="1" applyFill="1" applyBorder="1" applyAlignment="1" applyProtection="1">
      <alignment horizontal="center" vertical="center"/>
      <protection locked="0"/>
    </xf>
    <xf numFmtId="3" fontId="19" fillId="18" borderId="11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</cellXfs>
  <cellStyles count="46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 3" xfId="45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40"/>
  <sheetViews>
    <sheetView showGridLines="0" topLeftCell="O16" workbookViewId="0">
      <selection activeCell="W35" sqref="W35"/>
    </sheetView>
  </sheetViews>
  <sheetFormatPr defaultColWidth="9.140625" defaultRowHeight="12.75" x14ac:dyDescent="0.2"/>
  <cols>
    <col min="1" max="1" width="65.85546875" style="1" customWidth="1"/>
    <col min="2" max="14" width="2.85546875" style="1" hidden="1" customWidth="1"/>
    <col min="15" max="15" width="6.42578125" style="1" bestFit="1" customWidth="1"/>
    <col min="16" max="18" width="18.7109375" style="1" customWidth="1"/>
    <col min="19" max="16384" width="9.140625" style="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22" t="s">
        <v>26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18" x14ac:dyDescent="0.2">
      <c r="A17" s="23" t="s">
        <v>3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</row>
    <row r="18" spans="1:18" ht="20.100000000000001" customHeight="1" x14ac:dyDescent="0.2">
      <c r="A18" s="24" t="s">
        <v>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4" t="s">
        <v>1</v>
      </c>
      <c r="P18" s="24" t="s">
        <v>2</v>
      </c>
      <c r="Q18" s="24" t="s">
        <v>12</v>
      </c>
      <c r="R18" s="24"/>
    </row>
    <row r="19" spans="1:18" ht="76.5" x14ac:dyDescent="0.2">
      <c r="A19" s="2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4"/>
      <c r="P19" s="24"/>
      <c r="Q19" s="15" t="s">
        <v>24</v>
      </c>
      <c r="R19" s="15" t="s">
        <v>25</v>
      </c>
    </row>
    <row r="20" spans="1:18" x14ac:dyDescent="0.2">
      <c r="A20" s="12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</row>
    <row r="21" spans="1:18" ht="15.75" x14ac:dyDescent="0.2">
      <c r="A21" s="11" t="s">
        <v>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8">
        <f>'г. Сызрань'!P21+'м.р. Ставропольский'!P21+'г. Тольятти'!P21+'г. Самара'!P21</f>
        <v>1184278.6000000001</v>
      </c>
      <c r="Q21" s="18">
        <f>'г. Сызрань'!Q21+'м.р. Ставропольский'!Q21+'г. Тольятти'!Q21+'г. Самара'!Q21</f>
        <v>184289.4</v>
      </c>
      <c r="R21" s="18">
        <f>'г. Сызрань'!R21+'м.р. Ставропольский'!R21+'г. Тольятти'!R21+'г. Самара'!R21</f>
        <v>0</v>
      </c>
    </row>
    <row r="22" spans="1:18" ht="25.5" x14ac:dyDescent="0.2">
      <c r="A22" s="11" t="s">
        <v>5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8">
        <f>'г. Сызрань'!P22+'м.р. Ставропольский'!P22+'г. Тольятти'!P22+'г. Самара'!P22</f>
        <v>555165.9</v>
      </c>
      <c r="Q22" s="18">
        <f>'г. Сызрань'!Q22+'м.р. Ставропольский'!Q22+'г. Тольятти'!Q22+'г. Самара'!Q22</f>
        <v>174325.4</v>
      </c>
      <c r="R22" s="18">
        <f>'г. Сызрань'!R22+'м.р. Ставропольский'!R22+'г. Тольятти'!R22+'г. Самара'!R22</f>
        <v>0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f>'г. Сызрань'!P23+'м.р. Ставропольский'!P23+'г. Тольятти'!P23+'г. Самара'!P23</f>
        <v>487605.9</v>
      </c>
      <c r="Q23" s="21">
        <f>'г. Сызрань'!Q23+'м.р. Ставропольский'!Q23+'г. Тольятти'!Q23+'г. Самара'!Q23</f>
        <v>160006.20000000001</v>
      </c>
      <c r="R23" s="21">
        <f>'г. Сызрань'!R23+'м.р. Ставропольский'!R23+'г. Тольятти'!R23+'г. Самара'!R23</f>
        <v>0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f>'г. Сызрань'!P24+'м.р. Ставропольский'!P24+'г. Тольятти'!P24+'г. Самара'!P24</f>
        <v>1038.5</v>
      </c>
      <c r="Q24" s="21">
        <f>'г. Сызрань'!Q24+'м.р. Ставропольский'!Q24+'г. Тольятти'!Q24+'г. Самара'!Q24</f>
        <v>0</v>
      </c>
      <c r="R24" s="21">
        <f>'г. Сызрань'!R24+'м.р. Ставропольский'!R24+'г. Тольятти'!R24+'г. Самара'!R24</f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f>'г. Сызрань'!P25+'м.р. Ставропольский'!P25+'г. Тольятти'!P25+'г. Самара'!P25</f>
        <v>66521.5</v>
      </c>
      <c r="Q25" s="21">
        <f>'г. Сызрань'!Q25+'м.р. Ставропольский'!Q25+'г. Тольятти'!Q25+'г. Самара'!Q25</f>
        <v>14319.2</v>
      </c>
      <c r="R25" s="21">
        <f>'г. Сызрань'!R25+'м.р. Ставропольский'!R25+'г. Тольятти'!R25+'г. Самара'!R25</f>
        <v>0</v>
      </c>
    </row>
    <row r="26" spans="1:18" ht="15.75" x14ac:dyDescent="0.2">
      <c r="A26" s="11" t="s">
        <v>6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18">
        <f>'г. Сызрань'!P26+'м.р. Ставропольский'!P26+'г. Тольятти'!P26+'г. Самара'!P26</f>
        <v>513678.9</v>
      </c>
      <c r="Q26" s="18">
        <f>'г. Сызрань'!Q26+'м.р. Ставропольский'!Q26+'г. Тольятти'!Q26+'г. Самара'!Q26</f>
        <v>9314.5</v>
      </c>
      <c r="R26" s="18">
        <f>'г. Сызрань'!R26+'м.р. Ставропольский'!R26+'г. Тольятти'!R26+'г. Самара'!R26</f>
        <v>0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1">
        <f>'г. Сызрань'!P27+'м.р. Ставропольский'!P27+'г. Тольятти'!P27+'г. Самара'!P27</f>
        <v>3360</v>
      </c>
      <c r="Q27" s="21">
        <f>'г. Сызрань'!Q27+'м.р. Ставропольский'!Q27+'г. Тольятти'!Q27+'г. Самара'!Q27</f>
        <v>0</v>
      </c>
      <c r="R27" s="21">
        <f>'г. Сызрань'!R27+'м.р. Ставропольский'!R27+'г. Тольятти'!R27+'г. Самара'!R27</f>
        <v>0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1">
        <f>'г. Сызрань'!P28+'м.р. Ставропольский'!P28+'г. Тольятти'!P28+'г. Самара'!P28</f>
        <v>6445.0999999999995</v>
      </c>
      <c r="Q28" s="21">
        <f>'г. Сызрань'!Q28+'м.р. Ставропольский'!Q28+'г. Тольятти'!Q28+'г. Самара'!Q28</f>
        <v>0</v>
      </c>
      <c r="R28" s="21">
        <f>'г. Сызрань'!R28+'м.р. Ставропольский'!R28+'г. Тольятти'!R28+'г. Самара'!R28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1">
        <f>'г. Сызрань'!P29+'м.р. Ставропольский'!P29+'г. Тольятти'!P29+'г. Самара'!P29</f>
        <v>47507.7</v>
      </c>
      <c r="Q29" s="21">
        <f>'г. Сызрань'!Q29+'м.р. Ставропольский'!Q29+'г. Тольятти'!Q29+'г. Самара'!Q29</f>
        <v>0</v>
      </c>
      <c r="R29" s="21">
        <f>'г. Сызрань'!R29+'м.р. Ставропольский'!R29+'г. Тольятти'!R29+'г. Самара'!R29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21">
        <f>'г. Сызрань'!P30+'м.р. Ставропольский'!P30+'г. Тольятти'!P30+'г. Самара'!P30</f>
        <v>156247.29999999999</v>
      </c>
      <c r="Q30" s="21">
        <f>'г. Сызрань'!Q30+'м.р. Ставропольский'!Q30+'г. Тольятти'!Q30+'г. Самара'!Q30</f>
        <v>3913</v>
      </c>
      <c r="R30" s="21">
        <f>'г. Сызрань'!R30+'м.р. Ставропольский'!R30+'г. Тольятти'!R30+'г. Самара'!R30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21">
        <f>'г. Сызрань'!P31+'м.р. Ставропольский'!P31+'г. Тольятти'!P31+'г. Самара'!P31</f>
        <v>81646</v>
      </c>
      <c r="Q31" s="21">
        <f>'г. Сызрань'!Q31+'м.р. Ставропольский'!Q31+'г. Тольятти'!Q31+'г. Самара'!Q31</f>
        <v>0</v>
      </c>
      <c r="R31" s="21">
        <f>'г. Сызрань'!R31+'м.р. Ставропольский'!R31+'г. Тольятти'!R31+'г. Самара'!R31</f>
        <v>0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3">
        <v>12</v>
      </c>
      <c r="P32" s="21">
        <f>'г. Сызрань'!P32+'м.р. Ставропольский'!P32+'г. Тольятти'!P32+'г. Самара'!P32</f>
        <v>218472.8</v>
      </c>
      <c r="Q32" s="21">
        <f>'г. Сызрань'!Q32+'м.р. Ставропольский'!Q32+'г. Тольятти'!Q32+'г. Самара'!Q32</f>
        <v>5401.5</v>
      </c>
      <c r="R32" s="21">
        <f>'г. Сызрань'!R32+'м.р. Ставропольский'!R32+'г. Тольятти'!R32+'г. Самара'!R32</f>
        <v>0</v>
      </c>
    </row>
    <row r="33" spans="1:18" ht="15.75" x14ac:dyDescent="0.2">
      <c r="A33" s="11" t="s">
        <v>10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3">
        <v>13</v>
      </c>
      <c r="P33" s="21">
        <f>'г. Сызрань'!P33+'м.р. Ставропольский'!P33+'г. Тольятти'!P33+'г. Самара'!P33</f>
        <v>482.5</v>
      </c>
      <c r="Q33" s="21">
        <f>'г. Сызрань'!Q33+'м.р. Ставропольский'!Q33+'г. Тольятти'!Q33+'г. Самара'!Q33</f>
        <v>0</v>
      </c>
      <c r="R33" s="21">
        <f>'г. Сызрань'!R33+'м.р. Ставропольский'!R33+'г. Тольятти'!R33+'г. Самара'!R33</f>
        <v>0</v>
      </c>
    </row>
    <row r="34" spans="1:18" ht="15.75" x14ac:dyDescent="0.2">
      <c r="A34" s="11" t="s">
        <v>11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3">
        <v>14</v>
      </c>
      <c r="P34" s="21">
        <f>'г. Сызрань'!P34+'м.р. Ставропольский'!P34+'г. Тольятти'!P34+'г. Самара'!P34</f>
        <v>114951.29999999999</v>
      </c>
      <c r="Q34" s="21">
        <f>'г. Сызрань'!Q34+'м.р. Ставропольский'!Q34+'г. Тольятти'!Q34+'г. Самара'!Q34</f>
        <v>649.5</v>
      </c>
      <c r="R34" s="21">
        <f>'г. Сызрань'!R34+'м.р. Ставропольский'!R34+'г. Тольятти'!R34+'г. Самара'!R34</f>
        <v>0</v>
      </c>
    </row>
    <row r="35" spans="1:18" ht="15.75" x14ac:dyDescent="0.2">
      <c r="A35" s="11" t="s">
        <v>13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3">
        <v>15</v>
      </c>
      <c r="P35" s="18">
        <f>'г. Сызрань'!P35+'м.р. Ставропольский'!P35+'г. Тольятти'!P35+'г. Самара'!P35</f>
        <v>25741.9</v>
      </c>
      <c r="Q35" s="18">
        <f>'г. Сызрань'!Q35+'м.р. Ставропольский'!Q35+'г. Тольятти'!Q35+'г. Самара'!Q35</f>
        <v>145</v>
      </c>
      <c r="R35" s="18">
        <f>'г. Сызрань'!R35+'м.р. Ставропольский'!R35+'г. Тольятти'!R35+'г. Самара'!R35</f>
        <v>0</v>
      </c>
    </row>
    <row r="36" spans="1:18" ht="25.5" x14ac:dyDescent="0.2">
      <c r="A36" s="11" t="s">
        <v>20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3">
        <v>16</v>
      </c>
      <c r="P36" s="21">
        <f>'г. Сызрань'!P36+'м.р. Ставропольский'!P36+'г. Тольятти'!P36+'г. Самара'!P36</f>
        <v>6465.7</v>
      </c>
      <c r="Q36" s="21">
        <f>'г. Сызрань'!Q36+'м.р. Ставропольский'!Q36+'г. Тольятти'!Q36+'г. Самара'!Q36</f>
        <v>145</v>
      </c>
      <c r="R36" s="21">
        <f>'г. Сызрань'!R36+'м.р. Ставропольский'!R36+'г. Тольятти'!R36+'г. Самара'!R36</f>
        <v>0</v>
      </c>
    </row>
    <row r="37" spans="1:18" ht="15.75" x14ac:dyDescent="0.2">
      <c r="A37" s="11" t="s">
        <v>21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3">
        <v>17</v>
      </c>
      <c r="P37" s="21">
        <f>'г. Сызрань'!P37+'м.р. Ставропольский'!P37+'г. Тольятти'!P37+'г. Самара'!P37</f>
        <v>0</v>
      </c>
      <c r="Q37" s="21">
        <f>'г. Сызрань'!Q37+'м.р. Ставропольский'!Q37+'г. Тольятти'!Q37+'г. Самара'!Q37</f>
        <v>0</v>
      </c>
      <c r="R37" s="21">
        <f>'г. Сызрань'!R37+'м.р. Ставропольский'!R37+'г. Тольятти'!R37+'г. Самара'!R37</f>
        <v>0</v>
      </c>
    </row>
    <row r="38" spans="1:18" ht="15.75" x14ac:dyDescent="0.2">
      <c r="A38" s="11" t="s">
        <v>22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3">
        <v>18</v>
      </c>
      <c r="P38" s="21">
        <f>'г. Сызрань'!P38+'м.р. Ставропольский'!P38+'г. Тольятти'!P38+'г. Самара'!P38</f>
        <v>0</v>
      </c>
      <c r="Q38" s="21">
        <f>'г. Сызрань'!Q38+'м.р. Ставропольский'!Q38+'г. Тольятти'!Q38+'г. Самара'!Q38</f>
        <v>0</v>
      </c>
      <c r="R38" s="21">
        <f>'г. Сызрань'!R38+'м.р. Ставропольский'!R38+'г. Тольятти'!R38+'г. Самара'!R38</f>
        <v>0</v>
      </c>
    </row>
    <row r="39" spans="1:18" ht="15.75" x14ac:dyDescent="0.2">
      <c r="A39" s="11" t="s">
        <v>23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3">
        <v>19</v>
      </c>
      <c r="P39" s="21">
        <f>'г. Сызрань'!P39+'м.р. Ставропольский'!P39+'г. Тольятти'!P39+'г. Самара'!P39</f>
        <v>19276.2</v>
      </c>
      <c r="Q39" s="21">
        <f>'г. Сызрань'!Q39+'м.р. Ставропольский'!Q39+'г. Тольятти'!Q39+'г. Самара'!Q39</f>
        <v>0</v>
      </c>
      <c r="R39" s="21">
        <f>'г. Сызрань'!R39+'м.р. Ставропольский'!R39+'г. Тольятти'!R39+'г. Самара'!R39</f>
        <v>0</v>
      </c>
    </row>
    <row r="40" spans="1:18" ht="39" customHeight="1" x14ac:dyDescent="0.2">
      <c r="A40" s="7" t="s">
        <v>27</v>
      </c>
      <c r="O40" s="8">
        <v>20</v>
      </c>
      <c r="P40" s="21">
        <f>'г. Сызрань'!P40+'м.р. Ставропольский'!P40+'г. Тольятти'!P40+'г. Самара'!P40</f>
        <v>6</v>
      </c>
      <c r="Q40" s="20"/>
      <c r="R40" s="20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R39 P21:P4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showGridLines="0" topLeftCell="A19" workbookViewId="0">
      <selection activeCell="P21" sqref="P21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9" width="9.140625" style="9"/>
    <col min="20" max="20" width="10" style="9" bestFit="1" customWidth="1"/>
    <col min="21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22" t="s">
        <v>26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22" x14ac:dyDescent="0.2">
      <c r="A17" s="23" t="s">
        <v>3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</row>
    <row r="18" spans="1:22" ht="20.100000000000001" customHeight="1" x14ac:dyDescent="0.2">
      <c r="A18" s="24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4" t="s">
        <v>1</v>
      </c>
      <c r="P18" s="24" t="s">
        <v>2</v>
      </c>
      <c r="Q18" s="24" t="s">
        <v>12</v>
      </c>
      <c r="R18" s="24"/>
    </row>
    <row r="19" spans="1:22" ht="76.5" x14ac:dyDescent="0.2">
      <c r="A19" s="24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4"/>
      <c r="P19" s="24"/>
      <c r="Q19" s="15" t="s">
        <v>24</v>
      </c>
      <c r="R19" s="15" t="s">
        <v>25</v>
      </c>
    </row>
    <row r="20" spans="1:22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2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18">
        <f>P22+P26+P33+P34</f>
        <v>69344.2</v>
      </c>
      <c r="Q21" s="18">
        <f>Q22+Q26+Q33+Q34</f>
        <v>5479</v>
      </c>
      <c r="R21" s="18">
        <f>R22+R26+R33+R34</f>
        <v>0</v>
      </c>
      <c r="T21" s="16"/>
      <c r="U21" s="16"/>
      <c r="V21" s="16"/>
    </row>
    <row r="22" spans="1:22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18">
        <f>P23+P24+P25</f>
        <v>22935.699999999997</v>
      </c>
      <c r="Q22" s="18">
        <f>Q23+Q24+Q25</f>
        <v>5479</v>
      </c>
      <c r="R22" s="18">
        <f>R23+R24+R25</f>
        <v>0</v>
      </c>
      <c r="T22" s="16"/>
      <c r="U22" s="16"/>
      <c r="V22" s="16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21283.599999999999</v>
      </c>
      <c r="Q23" s="13">
        <v>5082.6000000000004</v>
      </c>
      <c r="R23" s="21"/>
      <c r="T23" s="16"/>
      <c r="U23" s="16"/>
      <c r="V23" s="16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/>
      <c r="Q24" s="13"/>
      <c r="R24" s="21"/>
      <c r="T24" s="16"/>
      <c r="U24" s="16"/>
      <c r="V24" s="16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1652.1</v>
      </c>
      <c r="Q25" s="13">
        <v>396.4</v>
      </c>
      <c r="R25" s="21"/>
      <c r="T25" s="16"/>
      <c r="U25" s="16"/>
      <c r="V25" s="16"/>
    </row>
    <row r="26" spans="1:22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18">
        <f>P27+P28+P29+P30+P31+P32</f>
        <v>34879.1</v>
      </c>
      <c r="Q26" s="18">
        <f>Q27+Q28+Q29+Q30+Q31+Q32</f>
        <v>0</v>
      </c>
      <c r="R26" s="18">
        <f>R27+R28+R29+R30+R31+R32</f>
        <v>0</v>
      </c>
      <c r="T26" s="16"/>
      <c r="U26" s="16"/>
      <c r="V26" s="16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57</v>
      </c>
      <c r="Q27" s="13"/>
      <c r="R27" s="13"/>
      <c r="T27" s="16"/>
      <c r="U27" s="16"/>
      <c r="V27" s="16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120</v>
      </c>
      <c r="Q28" s="13"/>
      <c r="R28" s="13"/>
      <c r="T28" s="16"/>
      <c r="U28" s="16"/>
      <c r="V28" s="16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2600</v>
      </c>
      <c r="Q29" s="13"/>
      <c r="R29" s="13"/>
      <c r="T29" s="16"/>
      <c r="U29" s="16"/>
      <c r="V29" s="16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13">
        <v>4839</v>
      </c>
      <c r="Q30" s="13"/>
      <c r="R30" s="13"/>
      <c r="T30" s="16"/>
      <c r="U30" s="16"/>
      <c r="V30" s="16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13">
        <v>25163.1</v>
      </c>
      <c r="Q31" s="13"/>
      <c r="R31" s="13"/>
      <c r="T31" s="16"/>
      <c r="U31" s="16"/>
      <c r="V31" s="16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13">
        <v>2100</v>
      </c>
      <c r="Q32" s="13"/>
      <c r="R32" s="13"/>
      <c r="T32" s="16"/>
      <c r="U32" s="16"/>
      <c r="V32" s="16"/>
    </row>
    <row r="33" spans="1:22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13"/>
      <c r="Q33" s="13"/>
      <c r="R33" s="13"/>
      <c r="T33" s="16"/>
      <c r="U33" s="16"/>
      <c r="V33" s="16"/>
    </row>
    <row r="34" spans="1:22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13">
        <v>11529.4</v>
      </c>
      <c r="Q34" s="13"/>
      <c r="R34" s="13"/>
      <c r="T34" s="16"/>
      <c r="U34" s="16"/>
      <c r="V34" s="16"/>
    </row>
    <row r="35" spans="1:22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18">
        <f>P36+P37+P38+P39</f>
        <v>0</v>
      </c>
      <c r="Q35" s="18">
        <f>Q36+Q37+Q38+Q39</f>
        <v>0</v>
      </c>
      <c r="R35" s="18">
        <f>R36+R37+R38+R39</f>
        <v>0</v>
      </c>
      <c r="T35" s="16"/>
      <c r="U35" s="16"/>
      <c r="V35" s="16"/>
    </row>
    <row r="36" spans="1:22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1"/>
      <c r="Q36" s="21"/>
      <c r="R36" s="21"/>
      <c r="T36" s="16"/>
      <c r="U36" s="16"/>
      <c r="V36" s="16"/>
    </row>
    <row r="37" spans="1:22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1"/>
      <c r="Q37" s="21"/>
      <c r="R37" s="21"/>
      <c r="T37" s="16"/>
      <c r="U37" s="16"/>
      <c r="V37" s="16"/>
    </row>
    <row r="38" spans="1:22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1"/>
      <c r="Q38" s="21"/>
      <c r="R38" s="21"/>
      <c r="T38" s="16"/>
      <c r="U38" s="16"/>
      <c r="V38" s="16"/>
    </row>
    <row r="39" spans="1:22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1"/>
      <c r="Q39" s="21"/>
      <c r="R39" s="21"/>
      <c r="T39" s="16"/>
      <c r="U39" s="16"/>
      <c r="V39" s="16"/>
    </row>
    <row r="40" spans="1:22" ht="39" customHeight="1" x14ac:dyDescent="0.25">
      <c r="A40" s="7" t="s">
        <v>27</v>
      </c>
      <c r="O40" s="8">
        <v>20</v>
      </c>
      <c r="P40" s="19">
        <v>1</v>
      </c>
      <c r="Q40" s="20"/>
      <c r="R40" s="20"/>
      <c r="T40" s="16"/>
      <c r="U40" s="16"/>
      <c r="V40" s="16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showGridLines="0" topLeftCell="A16" workbookViewId="0">
      <selection activeCell="A40" sqref="A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22" t="s">
        <v>26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22" x14ac:dyDescent="0.2">
      <c r="A17" s="23" t="s">
        <v>3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</row>
    <row r="18" spans="1:22" ht="20.100000000000001" customHeight="1" x14ac:dyDescent="0.2">
      <c r="A18" s="24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4" t="s">
        <v>1</v>
      </c>
      <c r="P18" s="24" t="s">
        <v>2</v>
      </c>
      <c r="Q18" s="24" t="s">
        <v>12</v>
      </c>
      <c r="R18" s="24"/>
    </row>
    <row r="19" spans="1:22" ht="76.5" x14ac:dyDescent="0.2">
      <c r="A19" s="24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4"/>
      <c r="P19" s="24"/>
      <c r="Q19" s="15" t="s">
        <v>24</v>
      </c>
      <c r="R19" s="15" t="s">
        <v>25</v>
      </c>
    </row>
    <row r="20" spans="1:22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2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18">
        <f>P22+P26+P33+P34</f>
        <v>22793</v>
      </c>
      <c r="Q21" s="18">
        <f t="shared" ref="Q21:R21" si="0">Q22+Q26+Q33+Q34</f>
        <v>13836.5</v>
      </c>
      <c r="R21" s="18">
        <f t="shared" si="0"/>
        <v>0</v>
      </c>
      <c r="T21" s="17"/>
      <c r="U21" s="17"/>
      <c r="V21" s="17"/>
    </row>
    <row r="22" spans="1:22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18">
        <f>P23+P24+P25</f>
        <v>14592</v>
      </c>
      <c r="Q22" s="18">
        <f t="shared" ref="Q22:R22" si="1">Q23+Q24+Q25</f>
        <v>8435</v>
      </c>
      <c r="R22" s="18">
        <f t="shared" si="1"/>
        <v>0</v>
      </c>
      <c r="T22" s="17"/>
      <c r="U22" s="17"/>
      <c r="V22" s="17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13563.9</v>
      </c>
      <c r="Q23" s="21">
        <v>7826.7</v>
      </c>
      <c r="R23" s="21"/>
      <c r="T23" s="17"/>
      <c r="U23" s="17"/>
      <c r="V23" s="17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/>
      <c r="Q24" s="21"/>
      <c r="R24" s="21"/>
      <c r="T24" s="17"/>
      <c r="U24" s="17"/>
      <c r="V24" s="17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1028.0999999999999</v>
      </c>
      <c r="Q25" s="21">
        <v>608.29999999999995</v>
      </c>
      <c r="R25" s="21"/>
      <c r="T25" s="17"/>
      <c r="U25" s="17"/>
      <c r="V25" s="17"/>
    </row>
    <row r="26" spans="1:22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18">
        <f>P27+P28+P29+P30+P31+P32</f>
        <v>6543</v>
      </c>
      <c r="Q26" s="18">
        <f t="shared" ref="Q26:R26" si="2">Q27+Q28+Q29+Q30+Q31+Q32</f>
        <v>5401.5</v>
      </c>
      <c r="R26" s="18">
        <f t="shared" si="2"/>
        <v>0</v>
      </c>
      <c r="T26" s="17"/>
      <c r="U26" s="17"/>
      <c r="V26" s="17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1"/>
      <c r="Q27" s="21"/>
      <c r="R27" s="21"/>
      <c r="T27" s="17"/>
      <c r="U27" s="17"/>
      <c r="V27" s="17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1"/>
      <c r="Q28" s="21"/>
      <c r="R28" s="21"/>
      <c r="T28" s="17"/>
      <c r="U28" s="17"/>
      <c r="V28" s="17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1"/>
      <c r="Q29" s="21"/>
      <c r="R29" s="21"/>
      <c r="T29" s="17"/>
      <c r="U29" s="17"/>
      <c r="V29" s="17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1"/>
      <c r="Q30" s="21"/>
      <c r="R30" s="21"/>
      <c r="T30" s="17"/>
      <c r="U30" s="17"/>
      <c r="V30" s="17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1"/>
      <c r="Q31" s="21"/>
      <c r="R31" s="21"/>
      <c r="T31" s="17"/>
      <c r="U31" s="17"/>
      <c r="V31" s="17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1">
        <v>6543</v>
      </c>
      <c r="Q32" s="21">
        <v>5401.5</v>
      </c>
      <c r="R32" s="21"/>
      <c r="T32" s="17"/>
      <c r="U32" s="17"/>
      <c r="V32" s="17"/>
    </row>
    <row r="33" spans="1:22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1"/>
      <c r="Q33" s="21"/>
      <c r="R33" s="21"/>
      <c r="T33" s="17"/>
      <c r="U33" s="17"/>
      <c r="V33" s="17"/>
    </row>
    <row r="34" spans="1:22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1">
        <v>1658</v>
      </c>
      <c r="Q34" s="21"/>
      <c r="R34" s="21"/>
      <c r="T34" s="17"/>
      <c r="U34" s="17"/>
      <c r="V34" s="17"/>
    </row>
    <row r="35" spans="1:22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18">
        <f>P36+P37+P38+P39</f>
        <v>0</v>
      </c>
      <c r="Q35" s="18">
        <f t="shared" ref="Q35:R35" si="3">Q36+Q37+Q38+Q39</f>
        <v>0</v>
      </c>
      <c r="R35" s="18">
        <f t="shared" si="3"/>
        <v>0</v>
      </c>
      <c r="T35" s="17"/>
      <c r="U35" s="17"/>
      <c r="V35" s="17"/>
    </row>
    <row r="36" spans="1:22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1"/>
      <c r="Q36" s="21"/>
      <c r="R36" s="21"/>
      <c r="T36" s="17"/>
      <c r="U36" s="17"/>
      <c r="V36" s="17"/>
    </row>
    <row r="37" spans="1:22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1"/>
      <c r="Q37" s="21"/>
      <c r="R37" s="21"/>
      <c r="T37" s="17"/>
      <c r="U37" s="17"/>
      <c r="V37" s="17"/>
    </row>
    <row r="38" spans="1:22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1"/>
      <c r="Q38" s="21"/>
      <c r="R38" s="21"/>
      <c r="T38" s="17"/>
      <c r="U38" s="17"/>
      <c r="V38" s="17"/>
    </row>
    <row r="39" spans="1:22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1"/>
      <c r="Q39" s="21"/>
      <c r="R39" s="21"/>
      <c r="T39" s="17"/>
      <c r="U39" s="17"/>
      <c r="V39" s="17"/>
    </row>
    <row r="40" spans="1:22" ht="39" customHeight="1" x14ac:dyDescent="0.25">
      <c r="A40" s="7" t="s">
        <v>27</v>
      </c>
      <c r="O40" s="8">
        <v>20</v>
      </c>
      <c r="P40" s="19">
        <v>1</v>
      </c>
      <c r="Q40" s="20"/>
      <c r="R40" s="20"/>
      <c r="T40" s="17"/>
      <c r="U40" s="17"/>
      <c r="V40" s="17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40"/>
  <sheetViews>
    <sheetView showGridLines="0" topLeftCell="A19" workbookViewId="0">
      <selection activeCell="P21" sqref="P21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22" t="s">
        <v>26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22" x14ac:dyDescent="0.2">
      <c r="A17" s="23" t="s">
        <v>3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</row>
    <row r="18" spans="1:22" ht="20.100000000000001" customHeight="1" x14ac:dyDescent="0.2">
      <c r="A18" s="24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4" t="s">
        <v>1</v>
      </c>
      <c r="P18" s="24" t="s">
        <v>2</v>
      </c>
      <c r="Q18" s="24" t="s">
        <v>12</v>
      </c>
      <c r="R18" s="24"/>
    </row>
    <row r="19" spans="1:22" ht="76.5" x14ac:dyDescent="0.2">
      <c r="A19" s="2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4"/>
      <c r="P19" s="24"/>
      <c r="Q19" s="15" t="s">
        <v>24</v>
      </c>
      <c r="R19" s="15" t="s">
        <v>25</v>
      </c>
    </row>
    <row r="20" spans="1:22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2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18">
        <f>P22+P26+P33+P34</f>
        <v>513865.10000000003</v>
      </c>
      <c r="Q21" s="18">
        <f t="shared" ref="Q21:R21" si="0">Q22+Q26+Q33+Q34</f>
        <v>85060.9</v>
      </c>
      <c r="R21" s="18">
        <f t="shared" si="0"/>
        <v>0</v>
      </c>
      <c r="T21" s="17"/>
      <c r="U21" s="17"/>
      <c r="V21" s="17"/>
    </row>
    <row r="22" spans="1:22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18">
        <f>P23+P24+P25</f>
        <v>258638.80000000002</v>
      </c>
      <c r="Q22" s="18">
        <f t="shared" ref="Q22:R22" si="1">Q23+Q24+Q25</f>
        <v>84411.4</v>
      </c>
      <c r="R22" s="18">
        <f t="shared" si="1"/>
        <v>0</v>
      </c>
      <c r="T22" s="17"/>
      <c r="U22" s="17"/>
      <c r="V22" s="17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224846.7</v>
      </c>
      <c r="Q23" s="21">
        <v>73265.7</v>
      </c>
      <c r="R23" s="21"/>
      <c r="T23" s="17"/>
      <c r="U23" s="17"/>
      <c r="V23" s="17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/>
      <c r="Q24" s="21"/>
      <c r="R24" s="21"/>
      <c r="T24" s="17"/>
      <c r="U24" s="17"/>
      <c r="V24" s="17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33792.1</v>
      </c>
      <c r="Q25" s="21">
        <v>11145.7</v>
      </c>
      <c r="R25" s="21"/>
      <c r="T25" s="17"/>
      <c r="U25" s="17"/>
      <c r="V25" s="17"/>
    </row>
    <row r="26" spans="1:22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18">
        <f>P27+P28+P29+P30+P31+P32</f>
        <v>202193.09999999998</v>
      </c>
      <c r="Q26" s="18">
        <f t="shared" ref="Q26:R26" si="2">Q27+Q28+Q29+Q30+Q31+Q32</f>
        <v>0</v>
      </c>
      <c r="R26" s="18">
        <f t="shared" si="2"/>
        <v>0</v>
      </c>
      <c r="T26" s="17"/>
      <c r="U26" s="17"/>
      <c r="V26" s="17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1">
        <v>1856.7</v>
      </c>
      <c r="Q27" s="21"/>
      <c r="R27" s="21"/>
      <c r="T27" s="17"/>
      <c r="U27" s="17"/>
      <c r="V27" s="17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1">
        <v>615.9</v>
      </c>
      <c r="Q28" s="21"/>
      <c r="R28" s="21"/>
      <c r="T28" s="17"/>
      <c r="U28" s="17"/>
      <c r="V28" s="17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1">
        <v>26486.799999999999</v>
      </c>
      <c r="Q29" s="21"/>
      <c r="R29" s="21"/>
      <c r="T29" s="17"/>
      <c r="U29" s="17"/>
      <c r="V29" s="17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1">
        <v>31460.9</v>
      </c>
      <c r="Q30" s="21"/>
      <c r="R30" s="21"/>
      <c r="T30" s="17"/>
      <c r="U30" s="17"/>
      <c r="V30" s="17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1">
        <v>37948.1</v>
      </c>
      <c r="Q31" s="21"/>
      <c r="R31" s="21"/>
      <c r="T31" s="17"/>
      <c r="U31" s="17"/>
      <c r="V31" s="17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1">
        <v>103824.7</v>
      </c>
      <c r="Q32" s="21"/>
      <c r="R32" s="21"/>
      <c r="T32" s="17"/>
      <c r="U32" s="17"/>
      <c r="V32" s="17"/>
    </row>
    <row r="33" spans="1:22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1">
        <v>482.5</v>
      </c>
      <c r="Q33" s="21"/>
      <c r="R33" s="21"/>
      <c r="T33" s="17"/>
      <c r="U33" s="17"/>
      <c r="V33" s="17"/>
    </row>
    <row r="34" spans="1:22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1">
        <v>52550.7</v>
      </c>
      <c r="Q34" s="21">
        <v>649.5</v>
      </c>
      <c r="R34" s="21"/>
      <c r="T34" s="17"/>
      <c r="U34" s="17"/>
      <c r="V34" s="17"/>
    </row>
    <row r="35" spans="1:22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18">
        <f>P36+P37+P38+P39</f>
        <v>18183.900000000001</v>
      </c>
      <c r="Q35" s="18">
        <f t="shared" ref="Q35:R35" si="3">Q36+Q37+Q38+Q39</f>
        <v>145</v>
      </c>
      <c r="R35" s="18">
        <f t="shared" si="3"/>
        <v>0</v>
      </c>
      <c r="T35" s="17"/>
      <c r="U35" s="17"/>
      <c r="V35" s="17"/>
    </row>
    <row r="36" spans="1:22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1">
        <v>5708.7</v>
      </c>
      <c r="Q36" s="21">
        <v>145</v>
      </c>
      <c r="R36" s="21"/>
      <c r="T36" s="17"/>
      <c r="U36" s="17"/>
      <c r="V36" s="17"/>
    </row>
    <row r="37" spans="1:22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1"/>
      <c r="Q37" s="21"/>
      <c r="R37" s="21"/>
      <c r="T37" s="17"/>
      <c r="U37" s="17"/>
      <c r="V37" s="17"/>
    </row>
    <row r="38" spans="1:22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1"/>
      <c r="Q38" s="21"/>
      <c r="R38" s="21"/>
      <c r="T38" s="17"/>
      <c r="U38" s="17"/>
      <c r="V38" s="17"/>
    </row>
    <row r="39" spans="1:22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1">
        <v>12475.2</v>
      </c>
      <c r="Q39" s="21"/>
      <c r="R39" s="21"/>
      <c r="T39" s="17"/>
      <c r="U39" s="17"/>
      <c r="V39" s="17"/>
    </row>
    <row r="40" spans="1:22" ht="39" customHeight="1" x14ac:dyDescent="0.25">
      <c r="A40" s="7" t="s">
        <v>27</v>
      </c>
      <c r="O40" s="8">
        <v>20</v>
      </c>
      <c r="P40" s="19">
        <v>2</v>
      </c>
      <c r="Q40" s="20"/>
      <c r="R40" s="20"/>
      <c r="T40" s="17"/>
      <c r="U40" s="17"/>
      <c r="V40" s="17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40"/>
  <sheetViews>
    <sheetView showGridLines="0" tabSelected="1" topLeftCell="A16" workbookViewId="0">
      <selection activeCell="Y34" sqref="Y34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22" t="s">
        <v>26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22" x14ac:dyDescent="0.2">
      <c r="A17" s="23" t="s">
        <v>3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</row>
    <row r="18" spans="1:22" ht="20.100000000000001" customHeight="1" x14ac:dyDescent="0.2">
      <c r="A18" s="24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4" t="s">
        <v>1</v>
      </c>
      <c r="P18" s="24" t="s">
        <v>2</v>
      </c>
      <c r="Q18" s="24" t="s">
        <v>12</v>
      </c>
      <c r="R18" s="24"/>
    </row>
    <row r="19" spans="1:22" ht="76.5" x14ac:dyDescent="0.2">
      <c r="A19" s="24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4"/>
      <c r="P19" s="24"/>
      <c r="Q19" s="15" t="s">
        <v>24</v>
      </c>
      <c r="R19" s="15" t="s">
        <v>25</v>
      </c>
    </row>
    <row r="20" spans="1:22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2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18">
        <v>578276.30000000005</v>
      </c>
      <c r="Q21" s="18">
        <v>79913</v>
      </c>
      <c r="R21" s="18">
        <v>0</v>
      </c>
      <c r="T21" s="17"/>
      <c r="U21" s="17"/>
      <c r="V21" s="17"/>
    </row>
    <row r="22" spans="1:22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18">
        <v>258999.4</v>
      </c>
      <c r="Q22" s="18">
        <v>76000</v>
      </c>
      <c r="R22" s="18">
        <v>0</v>
      </c>
      <c r="T22" s="17"/>
      <c r="U22" s="17"/>
      <c r="V22" s="17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227911.7</v>
      </c>
      <c r="Q23" s="13">
        <v>73831.199999999997</v>
      </c>
      <c r="R23" s="13">
        <v>0</v>
      </c>
      <c r="T23" s="17"/>
      <c r="U23" s="17"/>
      <c r="V23" s="17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1038.5</v>
      </c>
      <c r="Q24" s="13">
        <v>0</v>
      </c>
      <c r="R24" s="13">
        <v>0</v>
      </c>
      <c r="T24" s="17"/>
      <c r="U24" s="17"/>
      <c r="V24" s="17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30049.200000000001</v>
      </c>
      <c r="Q25" s="13">
        <v>2168.8000000000002</v>
      </c>
      <c r="R25" s="13">
        <v>0</v>
      </c>
      <c r="T25" s="17"/>
      <c r="U25" s="17"/>
      <c r="V25" s="17"/>
    </row>
    <row r="26" spans="1:22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18">
        <v>270063.7</v>
      </c>
      <c r="Q26" s="18">
        <v>3913</v>
      </c>
      <c r="R26" s="18">
        <v>0</v>
      </c>
      <c r="T26" s="17"/>
      <c r="U26" s="17"/>
      <c r="V26" s="17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1446.3</v>
      </c>
      <c r="Q27" s="13">
        <v>0</v>
      </c>
      <c r="R27" s="13">
        <v>0</v>
      </c>
      <c r="T27" s="17"/>
      <c r="U27" s="17"/>
      <c r="V27" s="17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5709.2</v>
      </c>
      <c r="Q28" s="13">
        <v>0</v>
      </c>
      <c r="R28" s="13">
        <v>0</v>
      </c>
      <c r="T28" s="17"/>
      <c r="U28" s="17"/>
      <c r="V28" s="17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18420.900000000001</v>
      </c>
      <c r="Q29" s="13">
        <v>0</v>
      </c>
      <c r="R29" s="13">
        <v>0</v>
      </c>
      <c r="T29" s="17"/>
      <c r="U29" s="17"/>
      <c r="V29" s="17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13">
        <v>119947.4</v>
      </c>
      <c r="Q30" s="13">
        <v>3913</v>
      </c>
      <c r="R30" s="13">
        <v>0</v>
      </c>
      <c r="T30" s="17"/>
      <c r="U30" s="17"/>
      <c r="V30" s="17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13">
        <v>18534.8</v>
      </c>
      <c r="Q31" s="13">
        <v>0</v>
      </c>
      <c r="R31" s="13">
        <v>0</v>
      </c>
      <c r="T31" s="17"/>
      <c r="U31" s="17"/>
      <c r="V31" s="17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13">
        <v>106005.1</v>
      </c>
      <c r="Q32" s="13">
        <v>0</v>
      </c>
      <c r="R32" s="13">
        <v>0</v>
      </c>
      <c r="T32" s="17"/>
      <c r="U32" s="17"/>
      <c r="V32" s="17"/>
    </row>
    <row r="33" spans="1:22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13">
        <v>0</v>
      </c>
      <c r="Q33" s="13">
        <v>0</v>
      </c>
      <c r="R33" s="13">
        <v>0</v>
      </c>
      <c r="T33" s="17"/>
      <c r="U33" s="17"/>
      <c r="V33" s="17"/>
    </row>
    <row r="34" spans="1:22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13">
        <v>49213.2</v>
      </c>
      <c r="Q34" s="13">
        <v>0</v>
      </c>
      <c r="R34" s="13">
        <v>0</v>
      </c>
      <c r="T34" s="17"/>
      <c r="U34" s="17"/>
      <c r="V34" s="17"/>
    </row>
    <row r="35" spans="1:22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18">
        <v>7558</v>
      </c>
      <c r="Q35" s="18">
        <v>0</v>
      </c>
      <c r="R35" s="18">
        <v>0</v>
      </c>
      <c r="T35" s="17"/>
      <c r="U35" s="17"/>
      <c r="V35" s="17"/>
    </row>
    <row r="36" spans="1:22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13">
        <v>757</v>
      </c>
      <c r="Q36" s="13">
        <v>0</v>
      </c>
      <c r="R36" s="13">
        <v>0</v>
      </c>
      <c r="T36" s="17"/>
      <c r="U36" s="17"/>
      <c r="V36" s="17"/>
    </row>
    <row r="37" spans="1:22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13">
        <v>0</v>
      </c>
      <c r="Q37" s="13">
        <v>0</v>
      </c>
      <c r="R37" s="13">
        <v>0</v>
      </c>
      <c r="T37" s="17"/>
      <c r="U37" s="17"/>
      <c r="V37" s="17"/>
    </row>
    <row r="38" spans="1:22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13">
        <v>0</v>
      </c>
      <c r="Q38" s="13">
        <v>0</v>
      </c>
      <c r="R38" s="13">
        <v>0</v>
      </c>
      <c r="T38" s="17"/>
      <c r="U38" s="17"/>
      <c r="V38" s="17"/>
    </row>
    <row r="39" spans="1:22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13">
        <v>6801</v>
      </c>
      <c r="Q39" s="13">
        <v>0</v>
      </c>
      <c r="R39" s="13">
        <v>0</v>
      </c>
      <c r="T39" s="17"/>
      <c r="U39" s="17"/>
      <c r="V39" s="17"/>
    </row>
    <row r="40" spans="1:22" ht="39" customHeight="1" x14ac:dyDescent="0.2">
      <c r="A40" s="7" t="s">
        <v>27</v>
      </c>
      <c r="O40" s="8">
        <v>20</v>
      </c>
      <c r="P40" s="13">
        <v>2</v>
      </c>
      <c r="T40" s="17"/>
      <c r="U40" s="17"/>
      <c r="V40" s="17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 P4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3.2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Самара'!data_r_15</vt:lpstr>
      <vt:lpstr>'г. Сызрань'!data_r_15</vt:lpstr>
      <vt:lpstr>'г. Тольятти'!data_r_15</vt:lpstr>
      <vt:lpstr>'м.р. Ставропольский'!data_r_15</vt:lpstr>
      <vt:lpstr>data_r_15</vt:lpstr>
      <vt:lpstr>'г. Самара'!razdel_15</vt:lpstr>
      <vt:lpstr>'г. Сызрань'!razdel_15</vt:lpstr>
      <vt:lpstr>'г. Тольятти'!razdel_15</vt:lpstr>
      <vt:lpstr>'м.р. Ставропольский'!razdel_15</vt:lpstr>
      <vt:lpstr>razdel_15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2024-04-01T05:38:02Z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